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ФХД (стр.1)" sheetId="1" r:id="rId1"/>
    <sheet name="ФХД (стр.2)" sheetId="2" r:id="rId2"/>
    <sheet name="ФХД 2018" sheetId="3" r:id="rId3"/>
    <sheet name="ФХД 2019" sheetId="6" r:id="rId4"/>
    <sheet name="ФХД 2020" sheetId="7" r:id="rId5"/>
    <sheet name="ФХД (стр.5)" sheetId="4" r:id="rId6"/>
    <sheet name="ФХД (стр.6)" sheetId="5" r:id="rId7"/>
  </sheets>
  <definedNames>
    <definedName name="IS_DOCUMENT" localSheetId="0">'ФХД (стр.1)'!$A$45</definedName>
    <definedName name="IS_DOCUMENT" localSheetId="1">'ФХД (стр.2)'!$A$24</definedName>
    <definedName name="IS_DOCUMENT" localSheetId="5">'ФХД (стр.5)'!$A$13</definedName>
    <definedName name="IS_DOCUMENT" localSheetId="6">'ФХД (стр.6)'!$A$25</definedName>
    <definedName name="IS_DOCUMENT" localSheetId="2">'ФХД 2018'!$A$34</definedName>
    <definedName name="IS_DOCUMENT" localSheetId="3">'ФХД 2019'!$A$36</definedName>
    <definedName name="IS_DOCUMENT" localSheetId="4">'ФХД 2020'!$A$36</definedName>
    <definedName name="LAST_CELL" localSheetId="0">'ФХД (стр.1)'!$EW$44</definedName>
    <definedName name="LAST_CELL" localSheetId="1">'ФХД (стр.2)'!$C$23</definedName>
    <definedName name="LAST_CELL" localSheetId="5">'ФХД (стр.5)'!$L$12</definedName>
    <definedName name="LAST_CELL" localSheetId="6">'ФХД (стр.6)'!$C$24</definedName>
    <definedName name="LAST_CELL" localSheetId="2">'ФХД 2018'!$N$33</definedName>
    <definedName name="LAST_CELL" localSheetId="3">'ФХД 2019'!$M$35</definedName>
    <definedName name="LAST_CELL" localSheetId="4">'ФХД 2020'!$M$35</definedName>
  </definedNames>
  <calcPr calcId="145621"/>
</workbook>
</file>

<file path=xl/calcChain.xml><?xml version="1.0" encoding="utf-8"?>
<calcChain xmlns="http://schemas.openxmlformats.org/spreadsheetml/2006/main">
  <c r="D11" i="4" l="1"/>
  <c r="D10" i="4"/>
  <c r="E35" i="3"/>
  <c r="J35" i="3" l="1"/>
  <c r="G35" i="3"/>
  <c r="D22" i="3"/>
  <c r="D21" i="3" l="1"/>
  <c r="D26" i="3"/>
  <c r="D25" i="3"/>
  <c r="D24" i="3"/>
  <c r="D23" i="3"/>
  <c r="D20" i="3"/>
  <c r="D19" i="3"/>
  <c r="D31" i="3"/>
  <c r="D30" i="3"/>
  <c r="D29" i="3"/>
  <c r="D28" i="3"/>
  <c r="D17" i="3"/>
  <c r="D16" i="3"/>
  <c r="D15" i="3"/>
  <c r="D11" i="3"/>
  <c r="D10" i="3"/>
  <c r="D13" i="3" l="1"/>
  <c r="D32" i="3" l="1"/>
  <c r="D14" i="3" l="1"/>
  <c r="G12" i="4" l="1"/>
  <c r="D12" i="4"/>
  <c r="D18" i="3"/>
  <c r="D27" i="3"/>
  <c r="D35" i="3" s="1"/>
</calcChain>
</file>

<file path=xl/sharedStrings.xml><?xml version="1.0" encoding="utf-8"?>
<sst xmlns="http://schemas.openxmlformats.org/spreadsheetml/2006/main" count="323" uniqueCount="152">
  <si>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</si>
  <si>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</si>
  <si>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</si>
  <si>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</si>
  <si>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</si>
  <si>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</si>
  <si>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</si>
  <si>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</si>
  <si>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</si>
  <si>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</si>
  <si>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</si>
  <si>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</si>
  <si>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</si>
  <si>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</si>
  <si>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</si>
  <si>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</si>
  <si>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</si>
  <si>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</si>
  <si>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</si>
  <si>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</si>
  <si>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</si>
  <si>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"Каменниковский центр досуга"</t>
  </si>
  <si>
    <t>7610054419/761001001</t>
  </si>
  <si>
    <t>57772171</t>
  </si>
  <si>
    <t>12304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</si>
  <si>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</si>
  <si>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</si>
  <si>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</si>
  <si>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</si>
  <si>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</si>
  <si>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</si>
  <si>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</si>
  <si>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</si>
  <si>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</si>
  <si>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</si>
  <si>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</si>
  <si>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</si>
  <si>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культуре, молодежи и спорту администрации Рыбинского муниципального района</t>
  </si>
  <si>
    <t>Ярославская обл., Рыбинский р-н, Каменники п., Волжская ул.</t>
  </si>
  <si>
    <t>Таблица 1</t>
  </si>
  <si>
    <t>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</si>
  <si>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</si>
  <si>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</si>
  <si>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</si>
  <si>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</si>
  <si>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</si>
  <si>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</si>
  <si>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</si>
  <si>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</si>
  <si>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</si>
  <si>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</si>
  <si>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</si>
  <si>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</si>
  <si>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</si>
  <si>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</si>
  <si>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</si>
  <si>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</si>
  <si>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</si>
  <si>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</si>
  <si>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 xml:space="preserve">Показатели по поступлениям и выплатам учреждения (подразделения) на 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</si>
  <si>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</si>
  <si>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</si>
  <si>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</si>
  <si>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</si>
  <si>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</si>
  <si>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</si>
  <si>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</si>
  <si>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</si>
  <si>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</si>
  <si>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</si>
  <si>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</si>
  <si>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</si>
  <si>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</si>
  <si>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возврат остатка субсидии на иные цели</t>
  </si>
  <si>
    <t>180</t>
  </si>
  <si>
    <t>возврат остатка субсидий на иные цели</t>
  </si>
  <si>
    <t>доходы от оказания услуг, работ</t>
  </si>
  <si>
    <t>130</t>
  </si>
  <si>
    <t>поступление субсидий на выполнение государственного(муниципального задания)</t>
  </si>
  <si>
    <t>поступление целевых субсидий, предоставленных из бюджета</t>
  </si>
  <si>
    <t>выплаты на арендную плату за пользование имуществом</t>
  </si>
  <si>
    <t>244</t>
  </si>
  <si>
    <t>выплаты на коммунальные услуги</t>
  </si>
  <si>
    <t>выплаты на начисления на оплату труда</t>
  </si>
  <si>
    <t>119</t>
  </si>
  <si>
    <t>выплаты на приобретение материальных запасов</t>
  </si>
  <si>
    <t>выплаты на приобретение основных средств</t>
  </si>
  <si>
    <t>выплаты на прочие выплаты</t>
  </si>
  <si>
    <t>112</t>
  </si>
  <si>
    <t>113</t>
  </si>
  <si>
    <t>851</t>
  </si>
  <si>
    <t>выплаты на прочие расходы</t>
  </si>
  <si>
    <t>831</t>
  </si>
  <si>
    <t>852</t>
  </si>
  <si>
    <t>853</t>
  </si>
  <si>
    <t>выплаты на транспортные услуги</t>
  </si>
  <si>
    <t>выплаты на услуги связи</t>
  </si>
  <si>
    <t>оплата труда</t>
  </si>
  <si>
    <t>111</t>
  </si>
  <si>
    <t>Остаток средств на начало года</t>
  </si>
  <si>
    <t>500</t>
  </si>
  <si>
    <t>Остаток средств на конец года</t>
  </si>
  <si>
    <t>600</t>
  </si>
  <si>
    <t>Таблица 2.1</t>
  </si>
  <si>
    <t>Показатели выплат по расходам на закупку товаров, работ, услуг учреждения (подразделения) на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</si>
  <si>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</si>
  <si>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</si>
  <si>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</si>
  <si>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</si>
  <si>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</si>
  <si>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в том числе на оплату контрактов заключенных до начала очередного финансового года</t>
  </si>
  <si>
    <t>выплаты по расходам на закупку товаров, работ, услуг ВСЕГО</t>
  </si>
  <si>
    <t>на закупку товаров, работ, услуг по году начала закупки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</si>
  <si>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</si>
  <si>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</si>
  <si>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</si>
  <si>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</si>
  <si>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</si>
  <si>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</si>
  <si>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</si>
  <si>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</si>
  <si>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поступление СВР</t>
  </si>
  <si>
    <t>Выбытие</t>
  </si>
  <si>
    <t>040</t>
  </si>
  <si>
    <t>выбытие СВР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</si>
  <si>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</si>
  <si>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</si>
  <si>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</si>
  <si>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</si>
  <si>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</si>
  <si>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</si>
  <si>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расходы на закупку товаров, работ, услуг,226</t>
  </si>
  <si>
    <t>выплаты на услуги по содержанию имущества,225</t>
  </si>
  <si>
    <t>на 2018 год и плановый период 2019 и 2020 годов</t>
  </si>
  <si>
    <t>на 2018 г.
очередной 
финансовый 
год</t>
  </si>
  <si>
    <t>на 2019 г.
 1-й год 
планового 
периода</t>
  </si>
  <si>
    <t>на 2020 г.
 2-й год 
планового 
периода</t>
  </si>
  <si>
    <t>2018</t>
  </si>
  <si>
    <t>всего    2018 г.</t>
  </si>
  <si>
    <t>всего     2019 г.</t>
  </si>
  <si>
    <t>всего   2020 г.</t>
  </si>
  <si>
    <t>выплаты на услуги связи, 221</t>
  </si>
  <si>
    <t>выплаты на транспортные услуги,222</t>
  </si>
  <si>
    <t>выплаты на прочие расходы,290</t>
  </si>
  <si>
    <t>выплаты на приобретение основных средств, 310</t>
  </si>
  <si>
    <t>выплаты на приобретение материальных запасов, 340</t>
  </si>
  <si>
    <t>выплаты на коммунальные услуги, 223</t>
  </si>
  <si>
    <t>выплаты на арендную плату за пользование имуществом,224</t>
  </si>
  <si>
    <t>декабря</t>
  </si>
  <si>
    <t>на 31 декабря  2018 г.</t>
  </si>
  <si>
    <t>29</t>
  </si>
  <si>
    <t>29.12.2018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</si>
</sst>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#,##0.00\ _₽;[Red]#,##0.00\ _₽"/>
    <numFmt numFmtId="166" formatCode="#,##0.00\ _₽"/>
  </numFmts>
  <fonts count="12" x14ac:knownFonts="1">
    <font>
      <sz val="10"/>
      <name val="Arial"/>
    </font>
    <font>
      <sz val="11"/>
      <name val="Times New Roman"/>
    </font>
    <font>
      <sz val="9"/>
      <name val="Times New Roman"/>
    </font>
    <font>
      <b/>
      <sz val="13"/>
      <name val="Times New Roman"/>
    </font>
    <font>
      <b/>
      <sz val="11"/>
      <name val="Times New Roman"/>
    </font>
    <font>
      <sz val="10"/>
      <name val="Arial Cyr"/>
    </font>
    <font>
      <sz val="10"/>
      <name val="Times New Roman"/>
    </font>
    <font>
      <sz val="10"/>
      <name val="Arial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2" fontId="6" fillId="0" borderId="8" xfId="0" applyNumberFormat="1" applyFont="1" applyFill="1" applyBorder="1" applyAlignment="1" applyProtection="1">
      <alignment horizontal="right" vertical="top" wrapText="1"/>
    </xf>
    <xf numFmtId="0" fontId="6" fillId="0" borderId="8" xfId="0" applyFont="1" applyBorder="1" applyAlignment="1" applyProtection="1">
      <alignment horizontal="center" vertical="center" wrapText="1"/>
    </xf>
    <xf numFmtId="43" fontId="8" fillId="0" borderId="0" xfId="1" applyFont="1"/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43" fontId="0" fillId="0" borderId="0" xfId="1" applyFont="1"/>
    <xf numFmtId="164" fontId="6" fillId="0" borderId="8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8" xfId="0" applyFont="1" applyBorder="1" applyAlignment="1" applyProtection="1">
      <alignment horizontal="center" vertical="center" wrapText="1"/>
    </xf>
    <xf numFmtId="165" fontId="0" fillId="0" borderId="0" xfId="0" applyNumberFormat="1"/>
    <xf numFmtId="165" fontId="6" fillId="0" borderId="18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Border="1" applyAlignment="1" applyProtection="1">
      <alignment horizontal="right" vertical="top" wrapText="1"/>
    </xf>
    <xf numFmtId="165" fontId="6" fillId="0" borderId="18" xfId="0" applyNumberFormat="1" applyFont="1" applyBorder="1" applyAlignment="1" applyProtection="1">
      <alignment horizontal="right" vertical="top" wrapText="1"/>
    </xf>
    <xf numFmtId="165" fontId="6" fillId="0" borderId="19" xfId="0" applyNumberFormat="1" applyFont="1" applyBorder="1" applyAlignment="1" applyProtection="1">
      <alignment horizontal="right" vertical="top" wrapText="1"/>
    </xf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/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65" fontId="6" fillId="2" borderId="4" xfId="0" applyNumberFormat="1" applyFont="1" applyFill="1" applyBorder="1" applyAlignment="1" applyProtection="1">
      <alignment horizontal="right" vertical="top" wrapText="1"/>
    </xf>
    <xf numFmtId="165" fontId="6" fillId="2" borderId="8" xfId="0" applyNumberFormat="1" applyFont="1" applyFill="1" applyBorder="1" applyAlignment="1" applyProtection="1">
      <alignment horizontal="right" vertical="top" wrapText="1"/>
    </xf>
    <xf numFmtId="165" fontId="0" fillId="2" borderId="0" xfId="0" applyNumberFormat="1" applyFill="1"/>
    <xf numFmtId="2" fontId="0" fillId="2" borderId="0" xfId="0" applyNumberFormat="1" applyFill="1"/>
    <xf numFmtId="0" fontId="0" fillId="2" borderId="0" xfId="0" applyFill="1"/>
    <xf numFmtId="166" fontId="6" fillId="0" borderId="8" xfId="0" applyNumberFormat="1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10" fillId="0" borderId="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6" fillId="2" borderId="13" xfId="0" applyFont="1" applyFill="1" applyBorder="1" applyAlignment="1" applyProtection="1">
      <alignment horizontal="center" vertical="top" wrapText="1"/>
    </xf>
    <xf numFmtId="0" fontId="6" fillId="2" borderId="7" xfId="0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12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tabSelected="1" workbookViewId="0">
      <selection activeCell="EH14" sqref="EH14:EW14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75" t="s">
        <v>0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77" t="s">
        <v>1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1"/>
      <c r="DS5" s="1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78" t="s">
        <v>2</v>
      </c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2"/>
      <c r="DS6" s="2"/>
      <c r="DT6" s="78" t="s">
        <v>3</v>
      </c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79"/>
      <c r="DH7" s="79"/>
      <c r="DI7" s="79"/>
      <c r="DJ7" s="79"/>
      <c r="DK7" s="1" t="s">
        <v>4</v>
      </c>
      <c r="DL7" s="1"/>
      <c r="DM7" s="1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80">
        <v>20</v>
      </c>
      <c r="EG7" s="80"/>
      <c r="EH7" s="80"/>
      <c r="EI7" s="80"/>
      <c r="EJ7" s="81"/>
      <c r="EK7" s="81"/>
      <c r="EL7" s="81"/>
      <c r="EM7" s="81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74" t="s">
        <v>6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</row>
    <row r="10" spans="1:153" ht="16.5" customHeight="1" x14ac:dyDescent="0.3">
      <c r="A10" s="74" t="s">
        <v>133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82" t="s">
        <v>7</v>
      </c>
      <c r="EI12" s="82"/>
      <c r="EJ12" s="82"/>
      <c r="EK12" s="82"/>
      <c r="EL12" s="82"/>
      <c r="EM12" s="82"/>
      <c r="EN12" s="82"/>
      <c r="EO12" s="82"/>
      <c r="EP12" s="82"/>
      <c r="EQ12" s="82"/>
      <c r="ER12" s="82"/>
      <c r="ES12" s="82"/>
      <c r="ET12" s="82"/>
      <c r="EU12" s="82"/>
      <c r="EV12" s="82"/>
      <c r="EW12" s="82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83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5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86" t="s">
        <v>150</v>
      </c>
      <c r="BI14" s="87"/>
      <c r="BJ14" s="87"/>
      <c r="BK14" s="87"/>
      <c r="BL14" s="7" t="s">
        <v>4</v>
      </c>
      <c r="BM14" s="7"/>
      <c r="BN14" s="7"/>
      <c r="BO14" s="86" t="s">
        <v>148</v>
      </c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7"/>
      <c r="CH14" s="88">
        <v>2018</v>
      </c>
      <c r="CI14" s="88"/>
      <c r="CJ14" s="88"/>
      <c r="CK14" s="88"/>
      <c r="CL14" s="88"/>
      <c r="CM14" s="88"/>
      <c r="CN14" s="88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89" t="s">
        <v>151</v>
      </c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5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83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5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83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5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90" t="s">
        <v>21</v>
      </c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83" t="s">
        <v>23</v>
      </c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5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91" t="s">
        <v>24</v>
      </c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3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83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5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94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6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97" t="s">
        <v>22</v>
      </c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98" t="s">
        <v>17</v>
      </c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100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98" t="s">
        <v>20</v>
      </c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100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90" t="s">
        <v>37</v>
      </c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90" t="s">
        <v>38</v>
      </c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90"/>
      <c r="EH27" s="90"/>
      <c r="EI27" s="90"/>
      <c r="EJ27" s="90"/>
      <c r="EK27" s="90"/>
      <c r="EL27" s="90"/>
      <c r="EM27" s="90"/>
      <c r="EN27" s="90"/>
      <c r="EO27" s="90"/>
      <c r="EP27" s="90"/>
      <c r="EQ27" s="90"/>
      <c r="ER27" s="90"/>
      <c r="ES27" s="90"/>
      <c r="ET27" s="90"/>
      <c r="EU27" s="90"/>
      <c r="EV27" s="90"/>
      <c r="EW27" s="90"/>
    </row>
    <row r="28" spans="1:153" ht="16.95" customHeight="1" x14ac:dyDescent="0.25">
      <c r="A28" s="10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</row>
    <row r="29" spans="1:153" ht="16.95" customHeight="1" x14ac:dyDescent="0.25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102" t="s">
        <v>30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  <c r="CF44" s="101"/>
      <c r="CG44" s="101"/>
      <c r="CH44" s="101"/>
      <c r="CI44" s="101"/>
      <c r="CJ44" s="101"/>
      <c r="CK44" s="101"/>
      <c r="CL44" s="101"/>
      <c r="CM44" s="101"/>
      <c r="CN44" s="101"/>
      <c r="CO44" s="101"/>
      <c r="CP44" s="101"/>
      <c r="CQ44" s="101"/>
      <c r="CR44" s="101"/>
      <c r="CS44" s="101"/>
      <c r="CT44" s="101"/>
      <c r="CU44" s="101"/>
      <c r="CV44" s="101"/>
      <c r="CW44" s="101"/>
      <c r="CX44" s="101"/>
      <c r="CY44" s="101"/>
      <c r="CZ44" s="101"/>
      <c r="DA44" s="101"/>
      <c r="DB44" s="101"/>
      <c r="DC44" s="101"/>
      <c r="DD44" s="101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44:DD44"/>
    <mergeCell ref="A31:DD31"/>
    <mergeCell ref="A34:DD34"/>
    <mergeCell ref="A36:DD36"/>
    <mergeCell ref="A38:DD38"/>
    <mergeCell ref="A40:DD40"/>
    <mergeCell ref="A42:DD42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EH12:EW12"/>
    <mergeCell ref="EH13:EW13"/>
    <mergeCell ref="BH14:BK14"/>
    <mergeCell ref="BO14:CF14"/>
    <mergeCell ref="CH14:CN14"/>
    <mergeCell ref="EH14:EW14"/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</mergeCells>
  <pageMargins left="0.7" right="0.7" top="0.75" bottom="0.75" header="0.3" footer="0.3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E8" sqref="E8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39</v>
      </c>
    </row>
    <row r="2" spans="1:3" ht="14.25" customHeight="1" x14ac:dyDescent="0.25">
      <c r="A2" s="27"/>
      <c r="B2" s="102" t="s">
        <v>40</v>
      </c>
      <c r="C2" s="102"/>
    </row>
    <row r="3" spans="1:3" ht="14.25" customHeight="1" x14ac:dyDescent="0.25">
      <c r="A3" s="27"/>
      <c r="B3" s="103" t="s">
        <v>149</v>
      </c>
      <c r="C3" s="102"/>
    </row>
    <row r="4" spans="1:3" ht="12.75" customHeight="1" x14ac:dyDescent="0.25">
      <c r="A4" s="27"/>
      <c r="B4" s="27"/>
      <c r="C4" s="27"/>
    </row>
    <row r="5" spans="1:3" ht="12.75" customHeight="1" x14ac:dyDescent="0.25">
      <c r="A5" s="29" t="s">
        <v>41</v>
      </c>
      <c r="B5" s="29" t="s">
        <v>42</v>
      </c>
      <c r="C5" s="29" t="s">
        <v>43</v>
      </c>
    </row>
    <row r="6" spans="1:3" ht="12.75" customHeight="1" x14ac:dyDescent="0.25">
      <c r="A6" s="29">
        <v>1</v>
      </c>
      <c r="B6" s="29">
        <v>2</v>
      </c>
      <c r="C6" s="29">
        <v>3</v>
      </c>
    </row>
    <row r="7" spans="1:3" ht="12.75" customHeight="1" x14ac:dyDescent="0.25">
      <c r="A7" s="30"/>
      <c r="B7" s="31" t="s">
        <v>44</v>
      </c>
      <c r="C7" s="51">
        <v>8555.7999999999993</v>
      </c>
    </row>
    <row r="8" spans="1:3" ht="25.5" customHeight="1" x14ac:dyDescent="0.25">
      <c r="A8" s="31"/>
      <c r="B8" s="31" t="s">
        <v>45</v>
      </c>
      <c r="C8" s="51">
        <v>6704.3</v>
      </c>
    </row>
    <row r="9" spans="1:3" ht="12.75" customHeight="1" x14ac:dyDescent="0.25">
      <c r="A9" s="30"/>
      <c r="B9" s="31" t="s">
        <v>46</v>
      </c>
      <c r="C9" s="51">
        <v>11.9</v>
      </c>
    </row>
    <row r="10" spans="1:3" ht="12.75" customHeight="1" x14ac:dyDescent="0.25">
      <c r="A10" s="30"/>
      <c r="B10" s="31" t="s">
        <v>47</v>
      </c>
      <c r="C10" s="51">
        <v>1416.5</v>
      </c>
    </row>
    <row r="11" spans="1:3" ht="12.75" customHeight="1" x14ac:dyDescent="0.25">
      <c r="A11" s="30"/>
      <c r="B11" s="31" t="s">
        <v>46</v>
      </c>
      <c r="C11" s="51">
        <v>127.4</v>
      </c>
    </row>
    <row r="12" spans="1:3" ht="12.75" customHeight="1" x14ac:dyDescent="0.25">
      <c r="A12" s="30"/>
      <c r="B12" s="31" t="s">
        <v>48</v>
      </c>
      <c r="C12" s="51">
        <v>125.5</v>
      </c>
    </row>
    <row r="13" spans="1:3" ht="25.5" customHeight="1" x14ac:dyDescent="0.25">
      <c r="A13" s="31"/>
      <c r="B13" s="31" t="s">
        <v>49</v>
      </c>
      <c r="C13" s="51">
        <v>63.7</v>
      </c>
    </row>
    <row r="14" spans="1:3" ht="25.5" customHeight="1" x14ac:dyDescent="0.25">
      <c r="A14" s="31"/>
      <c r="B14" s="31" t="s">
        <v>50</v>
      </c>
      <c r="C14" s="51">
        <v>63.7</v>
      </c>
    </row>
    <row r="15" spans="1:3" ht="12.75" customHeight="1" x14ac:dyDescent="0.25">
      <c r="A15" s="30"/>
      <c r="B15" s="30"/>
      <c r="C15" s="51"/>
    </row>
    <row r="16" spans="1:3" ht="25.5" customHeight="1" x14ac:dyDescent="0.25">
      <c r="A16" s="30"/>
      <c r="B16" s="31" t="s">
        <v>51</v>
      </c>
      <c r="C16" s="51">
        <v>0</v>
      </c>
    </row>
    <row r="17" spans="1:3" ht="12.75" customHeight="1" x14ac:dyDescent="0.25">
      <c r="A17" s="30"/>
      <c r="B17" s="31" t="s">
        <v>52</v>
      </c>
      <c r="C17" s="51">
        <v>0</v>
      </c>
    </row>
    <row r="18" spans="1:3" ht="12.75" customHeight="1" x14ac:dyDescent="0.25">
      <c r="A18" s="30"/>
      <c r="B18" s="31" t="s">
        <v>53</v>
      </c>
      <c r="C18" s="51">
        <v>0</v>
      </c>
    </row>
    <row r="19" spans="1:3" ht="12.75" customHeight="1" x14ac:dyDescent="0.25">
      <c r="A19" s="30"/>
      <c r="B19" s="31" t="s">
        <v>54</v>
      </c>
      <c r="C19" s="51">
        <v>61.8</v>
      </c>
    </row>
    <row r="20" spans="1:3" ht="12.75" customHeight="1" x14ac:dyDescent="0.25">
      <c r="A20" s="30"/>
      <c r="B20" s="31" t="s">
        <v>55</v>
      </c>
      <c r="C20" s="51">
        <v>188.4</v>
      </c>
    </row>
    <row r="21" spans="1:3" ht="25.5" customHeight="1" x14ac:dyDescent="0.25">
      <c r="A21" s="30"/>
      <c r="B21" s="31" t="s">
        <v>56</v>
      </c>
      <c r="C21" s="51">
        <v>0</v>
      </c>
    </row>
    <row r="22" spans="1:3" ht="12.75" customHeight="1" x14ac:dyDescent="0.25">
      <c r="A22" s="30"/>
      <c r="B22" s="31" t="s">
        <v>57</v>
      </c>
      <c r="C22" s="51">
        <v>188.4</v>
      </c>
    </row>
    <row r="23" spans="1:3" ht="25.5" customHeight="1" x14ac:dyDescent="0.25">
      <c r="A23" s="30"/>
      <c r="B23" s="31" t="s">
        <v>58</v>
      </c>
      <c r="C23" s="51">
        <v>0</v>
      </c>
    </row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>
      <selection activeCell="E1" sqref="E1:J1048576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20.88671875" customWidth="1"/>
    <col min="5" max="5" width="20.6640625" style="72" customWidth="1"/>
    <col min="6" max="6" width="8.88671875" style="72" hidden="1" customWidth="1"/>
    <col min="7" max="7" width="17.88671875" style="72" customWidth="1"/>
    <col min="8" max="8" width="15.77734375" style="72" customWidth="1"/>
    <col min="9" max="9" width="15.33203125" style="72" customWidth="1"/>
    <col min="10" max="10" width="18.5546875" style="72" customWidth="1"/>
    <col min="11" max="11" width="13.33203125" customWidth="1"/>
    <col min="12" max="12" width="12.5546875" customWidth="1"/>
    <col min="13" max="13" width="9.5546875" customWidth="1"/>
    <col min="14" max="14" width="7.88671875" customWidth="1"/>
  </cols>
  <sheetData>
    <row r="1" spans="1:11" ht="12.75" customHeight="1" x14ac:dyDescent="0.25">
      <c r="A1" s="28"/>
      <c r="B1" s="28"/>
      <c r="C1" s="28"/>
      <c r="D1" s="28"/>
      <c r="E1" s="64"/>
      <c r="F1" s="64"/>
      <c r="G1" s="64"/>
      <c r="H1" s="64"/>
      <c r="I1" s="64"/>
      <c r="J1" s="64"/>
      <c r="K1" s="28"/>
    </row>
    <row r="2" spans="1:11" ht="14.25" customHeight="1" x14ac:dyDescent="0.25">
      <c r="A2" s="102" t="s">
        <v>59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14.25" customHeight="1" x14ac:dyDescent="0.25">
      <c r="A3" s="103" t="s">
        <v>149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2.75" customHeight="1" x14ac:dyDescent="0.25">
      <c r="A4" s="27"/>
      <c r="B4" s="27"/>
      <c r="C4" s="27"/>
      <c r="D4" s="27"/>
      <c r="E4" s="65"/>
      <c r="F4" s="65"/>
      <c r="G4" s="65"/>
      <c r="H4" s="65"/>
      <c r="I4" s="65"/>
      <c r="J4" s="65"/>
      <c r="K4" s="27"/>
    </row>
    <row r="5" spans="1:11" ht="12.75" customHeight="1" thickBot="1" x14ac:dyDescent="0.3">
      <c r="A5" s="108" t="s">
        <v>42</v>
      </c>
      <c r="B5" s="108" t="s">
        <v>61</v>
      </c>
      <c r="C5" s="108" t="s">
        <v>62</v>
      </c>
      <c r="D5" s="113" t="s">
        <v>63</v>
      </c>
      <c r="E5" s="114"/>
      <c r="F5" s="114"/>
      <c r="G5" s="114"/>
      <c r="H5" s="114"/>
      <c r="I5" s="114"/>
      <c r="J5" s="114"/>
      <c r="K5" s="115"/>
    </row>
    <row r="6" spans="1:11" ht="12.75" customHeight="1" x14ac:dyDescent="0.25">
      <c r="A6" s="109"/>
      <c r="B6" s="109"/>
      <c r="C6" s="111"/>
      <c r="D6" s="116" t="s">
        <v>138</v>
      </c>
      <c r="E6" s="114" t="s">
        <v>65</v>
      </c>
      <c r="F6" s="114"/>
      <c r="G6" s="114"/>
      <c r="H6" s="114"/>
      <c r="I6" s="114"/>
      <c r="J6" s="114"/>
      <c r="K6" s="115"/>
    </row>
    <row r="7" spans="1:11" ht="12.75" customHeight="1" x14ac:dyDescent="0.25">
      <c r="A7" s="109"/>
      <c r="B7" s="109"/>
      <c r="C7" s="111"/>
      <c r="D7" s="117"/>
      <c r="E7" s="104" t="s">
        <v>66</v>
      </c>
      <c r="F7" s="106" t="s">
        <v>67</v>
      </c>
      <c r="G7" s="106" t="s">
        <v>68</v>
      </c>
      <c r="H7" s="106" t="s">
        <v>69</v>
      </c>
      <c r="I7" s="106" t="s">
        <v>70</v>
      </c>
      <c r="J7" s="119" t="s">
        <v>71</v>
      </c>
      <c r="K7" s="120"/>
    </row>
    <row r="8" spans="1:11" ht="134.25" customHeight="1" x14ac:dyDescent="0.25">
      <c r="A8" s="110"/>
      <c r="B8" s="110"/>
      <c r="C8" s="112"/>
      <c r="D8" s="118"/>
      <c r="E8" s="105"/>
      <c r="F8" s="107"/>
      <c r="G8" s="107"/>
      <c r="H8" s="107"/>
      <c r="I8" s="107"/>
      <c r="J8" s="66" t="s">
        <v>64</v>
      </c>
      <c r="K8" s="29" t="s">
        <v>72</v>
      </c>
    </row>
    <row r="9" spans="1:11" ht="12.75" customHeight="1" x14ac:dyDescent="0.25">
      <c r="A9" s="29">
        <v>1</v>
      </c>
      <c r="B9" s="29">
        <v>2</v>
      </c>
      <c r="C9" s="53">
        <v>3</v>
      </c>
      <c r="D9" s="57">
        <v>4</v>
      </c>
      <c r="E9" s="67">
        <v>5</v>
      </c>
      <c r="F9" s="66"/>
      <c r="G9" s="66">
        <v>6</v>
      </c>
      <c r="H9" s="66">
        <v>7</v>
      </c>
      <c r="I9" s="66">
        <v>8</v>
      </c>
      <c r="J9" s="66">
        <v>9</v>
      </c>
      <c r="K9" s="29">
        <v>10</v>
      </c>
    </row>
    <row r="10" spans="1:11" ht="13.2" x14ac:dyDescent="0.25">
      <c r="A10" s="33" t="s">
        <v>76</v>
      </c>
      <c r="B10" s="34"/>
      <c r="C10" s="55" t="s">
        <v>77</v>
      </c>
      <c r="D10" s="59">
        <f>J10</f>
        <v>458380</v>
      </c>
      <c r="E10" s="68">
        <v>0</v>
      </c>
      <c r="F10" s="69">
        <v>0</v>
      </c>
      <c r="G10" s="69">
        <v>0</v>
      </c>
      <c r="H10" s="69">
        <v>0</v>
      </c>
      <c r="I10" s="69">
        <v>0</v>
      </c>
      <c r="J10" s="69">
        <v>458380</v>
      </c>
      <c r="K10" s="61">
        <v>0</v>
      </c>
    </row>
    <row r="11" spans="1:11" s="49" customFormat="1" ht="39.6" x14ac:dyDescent="0.25">
      <c r="A11" s="47" t="s">
        <v>78</v>
      </c>
      <c r="B11" s="48"/>
      <c r="C11" s="56" t="s">
        <v>77</v>
      </c>
      <c r="D11" s="59">
        <f>E11</f>
        <v>6039695.1200000001</v>
      </c>
      <c r="E11" s="68">
        <v>6039695.1200000001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0">
        <v>0</v>
      </c>
    </row>
    <row r="12" spans="1:11" ht="26.4" x14ac:dyDescent="0.25">
      <c r="A12" s="33" t="s">
        <v>73</v>
      </c>
      <c r="B12" s="34"/>
      <c r="C12" s="55" t="s">
        <v>74</v>
      </c>
      <c r="D12" s="62">
        <v>0</v>
      </c>
      <c r="E12" s="68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1">
        <v>0</v>
      </c>
    </row>
    <row r="13" spans="1:11" ht="26.4" x14ac:dyDescent="0.25">
      <c r="A13" s="33" t="s">
        <v>75</v>
      </c>
      <c r="B13" s="34"/>
      <c r="C13" s="55" t="s">
        <v>74</v>
      </c>
      <c r="D13" s="59">
        <f>G13</f>
        <v>0</v>
      </c>
      <c r="E13" s="68">
        <v>0</v>
      </c>
      <c r="F13" s="69">
        <v>0</v>
      </c>
      <c r="G13" s="69"/>
      <c r="H13" s="69">
        <v>0</v>
      </c>
      <c r="I13" s="69">
        <v>0</v>
      </c>
      <c r="J13" s="69">
        <v>0</v>
      </c>
      <c r="K13" s="61">
        <v>0</v>
      </c>
    </row>
    <row r="14" spans="1:11" s="49" customFormat="1" ht="26.4" x14ac:dyDescent="0.25">
      <c r="A14" s="47" t="s">
        <v>79</v>
      </c>
      <c r="B14" s="48"/>
      <c r="C14" s="56" t="s">
        <v>74</v>
      </c>
      <c r="D14" s="59">
        <f>G14</f>
        <v>510175</v>
      </c>
      <c r="E14" s="68">
        <v>0</v>
      </c>
      <c r="F14" s="69">
        <v>0</v>
      </c>
      <c r="G14" s="69">
        <v>510175</v>
      </c>
      <c r="H14" s="69">
        <v>0</v>
      </c>
      <c r="I14" s="69">
        <v>0</v>
      </c>
      <c r="J14" s="69">
        <v>0</v>
      </c>
      <c r="K14" s="60">
        <v>0</v>
      </c>
    </row>
    <row r="15" spans="1:11" s="49" customFormat="1" ht="13.2" x14ac:dyDescent="0.25">
      <c r="A15" s="47" t="s">
        <v>97</v>
      </c>
      <c r="B15" s="48"/>
      <c r="C15" s="56" t="s">
        <v>98</v>
      </c>
      <c r="D15" s="59">
        <f t="shared" ref="D15:D17" si="0">E15+G15+J15</f>
        <v>3553899.9699999997</v>
      </c>
      <c r="E15" s="68">
        <v>3538093.03</v>
      </c>
      <c r="F15" s="69">
        <v>0</v>
      </c>
      <c r="G15" s="69">
        <v>0</v>
      </c>
      <c r="H15" s="69">
        <v>0</v>
      </c>
      <c r="I15" s="69">
        <v>0</v>
      </c>
      <c r="J15" s="69">
        <v>15806.94</v>
      </c>
      <c r="K15" s="60">
        <v>0</v>
      </c>
    </row>
    <row r="16" spans="1:11" s="49" customFormat="1" ht="13.2" x14ac:dyDescent="0.25">
      <c r="A16" s="47" t="s">
        <v>87</v>
      </c>
      <c r="B16" s="48"/>
      <c r="C16" s="56" t="s">
        <v>88</v>
      </c>
      <c r="D16" s="59">
        <f t="shared" si="0"/>
        <v>1532</v>
      </c>
      <c r="E16" s="68">
        <v>0</v>
      </c>
      <c r="F16" s="69">
        <v>0</v>
      </c>
      <c r="G16" s="69">
        <v>0</v>
      </c>
      <c r="H16" s="69">
        <v>0</v>
      </c>
      <c r="I16" s="69">
        <v>0</v>
      </c>
      <c r="J16" s="69">
        <v>1532</v>
      </c>
      <c r="K16" s="60">
        <v>0</v>
      </c>
    </row>
    <row r="17" spans="1:11" s="49" customFormat="1" ht="13.2" x14ac:dyDescent="0.25">
      <c r="A17" s="47" t="s">
        <v>87</v>
      </c>
      <c r="B17" s="48"/>
      <c r="C17" s="56" t="s">
        <v>89</v>
      </c>
      <c r="D17" s="59">
        <f t="shared" si="0"/>
        <v>0</v>
      </c>
      <c r="E17" s="68">
        <v>0</v>
      </c>
      <c r="F17" s="69">
        <v>0</v>
      </c>
      <c r="G17" s="69">
        <v>0</v>
      </c>
      <c r="H17" s="69">
        <v>0</v>
      </c>
      <c r="I17" s="69">
        <v>0</v>
      </c>
      <c r="J17" s="69"/>
      <c r="K17" s="60">
        <v>0</v>
      </c>
    </row>
    <row r="18" spans="1:11" s="49" customFormat="1" ht="26.4" x14ac:dyDescent="0.25">
      <c r="A18" s="47" t="s">
        <v>83</v>
      </c>
      <c r="B18" s="48"/>
      <c r="C18" s="56" t="s">
        <v>84</v>
      </c>
      <c r="D18" s="59">
        <f t="shared" ref="D18:D27" si="1">E18+G18+J18</f>
        <v>1170779.5</v>
      </c>
      <c r="E18" s="68">
        <v>1166005.81</v>
      </c>
      <c r="F18" s="69">
        <v>0</v>
      </c>
      <c r="G18" s="69">
        <v>0</v>
      </c>
      <c r="H18" s="69">
        <v>0</v>
      </c>
      <c r="I18" s="69">
        <v>0</v>
      </c>
      <c r="J18" s="69">
        <v>4773.6899999999996</v>
      </c>
      <c r="K18" s="60">
        <v>0</v>
      </c>
    </row>
    <row r="19" spans="1:11" s="49" customFormat="1" ht="13.2" x14ac:dyDescent="0.25">
      <c r="A19" s="54" t="s">
        <v>141</v>
      </c>
      <c r="B19" s="48"/>
      <c r="C19" s="56" t="s">
        <v>81</v>
      </c>
      <c r="D19" s="59">
        <f t="shared" ref="D19:D26" si="2">E19+G19+J19</f>
        <v>25997.62</v>
      </c>
      <c r="E19" s="68">
        <v>25997.62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0">
        <v>0</v>
      </c>
    </row>
    <row r="20" spans="1:11" s="49" customFormat="1" ht="13.2" x14ac:dyDescent="0.25">
      <c r="A20" s="54" t="s">
        <v>142</v>
      </c>
      <c r="B20" s="48"/>
      <c r="C20" s="56" t="s">
        <v>81</v>
      </c>
      <c r="D20" s="59">
        <f t="shared" si="2"/>
        <v>5733</v>
      </c>
      <c r="E20" s="68">
        <v>0</v>
      </c>
      <c r="F20" s="69">
        <v>0</v>
      </c>
      <c r="G20" s="69">
        <v>0</v>
      </c>
      <c r="H20" s="69">
        <v>0</v>
      </c>
      <c r="I20" s="69">
        <v>0</v>
      </c>
      <c r="J20" s="69">
        <v>5733</v>
      </c>
      <c r="K20" s="60">
        <v>0</v>
      </c>
    </row>
    <row r="21" spans="1:11" s="49" customFormat="1" ht="13.2" x14ac:dyDescent="0.25">
      <c r="A21" s="54" t="s">
        <v>146</v>
      </c>
      <c r="B21" s="48"/>
      <c r="C21" s="56" t="s">
        <v>81</v>
      </c>
      <c r="D21" s="59">
        <f t="shared" si="2"/>
        <v>777028.45</v>
      </c>
      <c r="E21" s="68">
        <v>777028.45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0">
        <v>0</v>
      </c>
    </row>
    <row r="22" spans="1:11" s="49" customFormat="1" ht="26.4" x14ac:dyDescent="0.25">
      <c r="A22" s="47" t="s">
        <v>147</v>
      </c>
      <c r="B22" s="48"/>
      <c r="C22" s="56" t="s">
        <v>81</v>
      </c>
      <c r="D22" s="59">
        <f>E22+G22+J22</f>
        <v>0</v>
      </c>
      <c r="E22" s="68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0">
        <v>0</v>
      </c>
    </row>
    <row r="23" spans="1:11" s="49" customFormat="1" ht="26.4" x14ac:dyDescent="0.25">
      <c r="A23" s="47" t="s">
        <v>132</v>
      </c>
      <c r="B23" s="48"/>
      <c r="C23" s="56" t="s">
        <v>81</v>
      </c>
      <c r="D23" s="59">
        <f t="shared" si="2"/>
        <v>811147.23</v>
      </c>
      <c r="E23" s="68">
        <v>313450.42</v>
      </c>
      <c r="F23" s="69">
        <v>0</v>
      </c>
      <c r="G23" s="69">
        <v>470175</v>
      </c>
      <c r="H23" s="69">
        <v>0</v>
      </c>
      <c r="I23" s="69">
        <v>0</v>
      </c>
      <c r="J23" s="69">
        <v>27521.81</v>
      </c>
      <c r="K23" s="60">
        <v>0</v>
      </c>
    </row>
    <row r="24" spans="1:11" s="49" customFormat="1" ht="26.4" x14ac:dyDescent="0.25">
      <c r="A24" s="47" t="s">
        <v>131</v>
      </c>
      <c r="B24" s="48"/>
      <c r="C24" s="56" t="s">
        <v>81</v>
      </c>
      <c r="D24" s="59">
        <f t="shared" si="2"/>
        <v>139405.17000000001</v>
      </c>
      <c r="E24" s="68">
        <v>40374.85</v>
      </c>
      <c r="F24" s="69">
        <v>0</v>
      </c>
      <c r="G24" s="69">
        <v>40000</v>
      </c>
      <c r="H24" s="69">
        <v>0</v>
      </c>
      <c r="I24" s="69">
        <v>0</v>
      </c>
      <c r="J24" s="69">
        <v>59030.32</v>
      </c>
      <c r="K24" s="60">
        <v>0</v>
      </c>
    </row>
    <row r="25" spans="1:11" s="49" customFormat="1" ht="13.2" x14ac:dyDescent="0.25">
      <c r="A25" s="54" t="s">
        <v>143</v>
      </c>
      <c r="B25" s="48"/>
      <c r="C25" s="56" t="s">
        <v>81</v>
      </c>
      <c r="D25" s="59">
        <f t="shared" si="2"/>
        <v>77658.539999999994</v>
      </c>
      <c r="E25" s="68">
        <v>0</v>
      </c>
      <c r="F25" s="69">
        <v>0</v>
      </c>
      <c r="G25" s="69">
        <v>0</v>
      </c>
      <c r="H25" s="69">
        <v>0</v>
      </c>
      <c r="I25" s="69">
        <v>0</v>
      </c>
      <c r="J25" s="69">
        <v>77658.539999999994</v>
      </c>
      <c r="K25" s="60">
        <v>0</v>
      </c>
    </row>
    <row r="26" spans="1:11" s="49" customFormat="1" ht="26.4" x14ac:dyDescent="0.25">
      <c r="A26" s="54" t="s">
        <v>144</v>
      </c>
      <c r="B26" s="48"/>
      <c r="C26" s="56" t="s">
        <v>81</v>
      </c>
      <c r="D26" s="59">
        <f t="shared" si="2"/>
        <v>142422.66</v>
      </c>
      <c r="E26" s="68">
        <v>44893.26</v>
      </c>
      <c r="F26" s="69">
        <v>0</v>
      </c>
      <c r="G26" s="69">
        <v>0</v>
      </c>
      <c r="H26" s="69">
        <v>0</v>
      </c>
      <c r="I26" s="69">
        <v>0</v>
      </c>
      <c r="J26" s="69">
        <v>97529.4</v>
      </c>
      <c r="K26" s="60">
        <v>0</v>
      </c>
    </row>
    <row r="27" spans="1:11" s="49" customFormat="1" ht="26.4" x14ac:dyDescent="0.25">
      <c r="A27" s="54" t="s">
        <v>145</v>
      </c>
      <c r="B27" s="48"/>
      <c r="C27" s="56" t="s">
        <v>81</v>
      </c>
      <c r="D27" s="59">
        <f t="shared" si="1"/>
        <v>216453.22</v>
      </c>
      <c r="E27" s="68">
        <v>0</v>
      </c>
      <c r="F27" s="69">
        <v>0</v>
      </c>
      <c r="G27" s="69">
        <v>0</v>
      </c>
      <c r="H27" s="69">
        <v>0</v>
      </c>
      <c r="I27" s="69">
        <v>0</v>
      </c>
      <c r="J27" s="69">
        <v>216453.22</v>
      </c>
      <c r="K27" s="60">
        <v>0</v>
      </c>
    </row>
    <row r="28" spans="1:11" s="49" customFormat="1" ht="13.2" x14ac:dyDescent="0.25">
      <c r="A28" s="47" t="s">
        <v>91</v>
      </c>
      <c r="B28" s="48"/>
      <c r="C28" s="56" t="s">
        <v>92</v>
      </c>
      <c r="D28" s="59">
        <f t="shared" ref="D28:D31" si="3">E28+G28+J28</f>
        <v>0</v>
      </c>
      <c r="E28" s="68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0">
        <v>0</v>
      </c>
    </row>
    <row r="29" spans="1:11" s="49" customFormat="1" ht="13.2" x14ac:dyDescent="0.25">
      <c r="A29" s="47" t="s">
        <v>91</v>
      </c>
      <c r="B29" s="48"/>
      <c r="C29" s="56" t="s">
        <v>90</v>
      </c>
      <c r="D29" s="59">
        <f t="shared" si="3"/>
        <v>134237</v>
      </c>
      <c r="E29" s="68">
        <v>134237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0">
        <v>0</v>
      </c>
    </row>
    <row r="30" spans="1:11" s="49" customFormat="1" ht="13.2" x14ac:dyDescent="0.25">
      <c r="A30" s="47" t="s">
        <v>91</v>
      </c>
      <c r="B30" s="48"/>
      <c r="C30" s="56" t="s">
        <v>93</v>
      </c>
      <c r="D30" s="59">
        <f t="shared" si="3"/>
        <v>0</v>
      </c>
      <c r="E30" s="68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0">
        <v>0</v>
      </c>
    </row>
    <row r="31" spans="1:11" s="49" customFormat="1" ht="13.2" x14ac:dyDescent="0.25">
      <c r="A31" s="54" t="s">
        <v>91</v>
      </c>
      <c r="B31" s="48"/>
      <c r="C31" s="56" t="s">
        <v>94</v>
      </c>
      <c r="D31" s="59">
        <f t="shared" si="3"/>
        <v>2235.34</v>
      </c>
      <c r="E31" s="68">
        <v>793.94</v>
      </c>
      <c r="F31" s="69">
        <v>0</v>
      </c>
      <c r="G31" s="69">
        <v>0</v>
      </c>
      <c r="H31" s="69">
        <v>0</v>
      </c>
      <c r="I31" s="69">
        <v>0</v>
      </c>
      <c r="J31" s="69">
        <v>1441.4</v>
      </c>
      <c r="K31" s="60">
        <v>0</v>
      </c>
    </row>
    <row r="32" spans="1:11" ht="13.2" x14ac:dyDescent="0.25">
      <c r="A32" s="33" t="s">
        <v>99</v>
      </c>
      <c r="B32" s="34" t="s">
        <v>100</v>
      </c>
      <c r="C32" s="55"/>
      <c r="D32" s="59">
        <f>E32+J32</f>
        <v>50279.58</v>
      </c>
      <c r="E32" s="68">
        <v>1179.26</v>
      </c>
      <c r="F32" s="69">
        <v>0</v>
      </c>
      <c r="G32" s="69">
        <v>13475.24</v>
      </c>
      <c r="H32" s="69">
        <v>0</v>
      </c>
      <c r="I32" s="69">
        <v>0</v>
      </c>
      <c r="J32" s="69">
        <v>49100.32</v>
      </c>
      <c r="K32" s="61">
        <v>0</v>
      </c>
    </row>
    <row r="33" spans="1:11" ht="13.8" thickBot="1" x14ac:dyDescent="0.3">
      <c r="A33" s="33" t="s">
        <v>101</v>
      </c>
      <c r="B33" s="34" t="s">
        <v>102</v>
      </c>
      <c r="C33" s="55"/>
      <c r="D33" s="63">
        <v>0</v>
      </c>
      <c r="E33" s="68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1">
        <v>0</v>
      </c>
    </row>
    <row r="34" spans="1:11" ht="12.75" customHeight="1" x14ac:dyDescent="0.25">
      <c r="D34" s="58"/>
      <c r="E34" s="70"/>
      <c r="F34" s="70"/>
      <c r="G34" s="70"/>
      <c r="H34" s="70"/>
      <c r="I34" s="70"/>
      <c r="J34" s="70"/>
      <c r="K34" s="58"/>
    </row>
    <row r="35" spans="1:11" s="58" customFormat="1" ht="12.75" customHeight="1" x14ac:dyDescent="0.25">
      <c r="D35" s="58">
        <f>D27+D26+D25+D24+D23+D22+D21+D20+D19</f>
        <v>2195845.8899999997</v>
      </c>
      <c r="E35" s="70">
        <f>E19+E20+E21+E22+E23+E24+E25+E26+E27</f>
        <v>1201744.6000000001</v>
      </c>
      <c r="F35" s="70"/>
      <c r="G35" s="70">
        <f>G27+G26+G25+G24+G23+G22+G21+G20+G19</f>
        <v>510175</v>
      </c>
      <c r="H35" s="70"/>
      <c r="I35" s="70"/>
      <c r="J35" s="70">
        <f>J27+J26+J25+J24+J23+J21+J20+J19</f>
        <v>483926.29</v>
      </c>
    </row>
    <row r="36" spans="1:11" ht="12.75" customHeight="1" x14ac:dyDescent="0.25">
      <c r="D36" s="50"/>
      <c r="E36" s="71"/>
    </row>
    <row r="37" spans="1:11" ht="12.75" customHeight="1" x14ac:dyDescent="0.25">
      <c r="D37" s="46"/>
    </row>
  </sheetData>
  <mergeCells count="14">
    <mergeCell ref="A2:K2"/>
    <mergeCell ref="A3:K3"/>
    <mergeCell ref="E7:E8"/>
    <mergeCell ref="G7:G8"/>
    <mergeCell ref="H7:H8"/>
    <mergeCell ref="F7:F8"/>
    <mergeCell ref="A5:A8"/>
    <mergeCell ref="B5:B8"/>
    <mergeCell ref="C5:C8"/>
    <mergeCell ref="D5:K5"/>
    <mergeCell ref="D6:D8"/>
    <mergeCell ref="E6:K6"/>
    <mergeCell ref="I7:I8"/>
    <mergeCell ref="J7:K7"/>
  </mergeCells>
  <pageMargins left="0.7" right="0.7" top="0.75" bottom="0.75" header="0.3" footer="0.3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3" sqref="A3:J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33203125" customWidth="1"/>
    <col min="5" max="5" width="20.88671875" customWidth="1"/>
    <col min="6" max="6" width="14.44140625" customWidth="1"/>
    <col min="7" max="7" width="12.88671875" customWidth="1"/>
    <col min="8" max="8" width="20.88671875" customWidth="1"/>
    <col min="9" max="9" width="14.44140625" customWidth="1"/>
    <col min="10" max="10" width="12.88671875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14.25" customHeight="1" x14ac:dyDescent="0.25">
      <c r="A2" s="102" t="s">
        <v>59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4.25" customHeight="1" x14ac:dyDescent="0.25">
      <c r="A3" s="103" t="s">
        <v>149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108" t="s">
        <v>42</v>
      </c>
      <c r="B5" s="108" t="s">
        <v>61</v>
      </c>
      <c r="C5" s="108" t="s">
        <v>62</v>
      </c>
      <c r="D5" s="121" t="s">
        <v>63</v>
      </c>
      <c r="E5" s="114"/>
      <c r="F5" s="114"/>
      <c r="G5" s="114"/>
      <c r="H5" s="114"/>
      <c r="I5" s="114"/>
      <c r="J5" s="115"/>
    </row>
    <row r="6" spans="1:10" ht="12.75" customHeight="1" x14ac:dyDescent="0.25">
      <c r="A6" s="109"/>
      <c r="B6" s="109"/>
      <c r="C6" s="109"/>
      <c r="D6" s="122" t="s">
        <v>139</v>
      </c>
      <c r="E6" s="121" t="s">
        <v>65</v>
      </c>
      <c r="F6" s="114"/>
      <c r="G6" s="114"/>
      <c r="H6" s="114"/>
      <c r="I6" s="114"/>
      <c r="J6" s="115"/>
    </row>
    <row r="7" spans="1:10" ht="12.75" customHeight="1" x14ac:dyDescent="0.25">
      <c r="A7" s="109"/>
      <c r="B7" s="109"/>
      <c r="C7" s="109"/>
      <c r="D7" s="123"/>
      <c r="E7" s="108" t="s">
        <v>66</v>
      </c>
      <c r="F7" s="108" t="s">
        <v>68</v>
      </c>
      <c r="G7" s="108" t="s">
        <v>69</v>
      </c>
      <c r="H7" s="108" t="s">
        <v>70</v>
      </c>
      <c r="I7" s="119" t="s">
        <v>71</v>
      </c>
      <c r="J7" s="120"/>
    </row>
    <row r="8" spans="1:10" ht="134.25" customHeight="1" x14ac:dyDescent="0.25">
      <c r="A8" s="110"/>
      <c r="B8" s="110"/>
      <c r="C8" s="110"/>
      <c r="D8" s="124"/>
      <c r="E8" s="110"/>
      <c r="F8" s="110"/>
      <c r="G8" s="110"/>
      <c r="H8" s="110"/>
      <c r="I8" s="52" t="s">
        <v>64</v>
      </c>
      <c r="J8" s="52" t="s">
        <v>72</v>
      </c>
    </row>
    <row r="9" spans="1:10" ht="12.75" customHeight="1" x14ac:dyDescent="0.25">
      <c r="A9" s="52">
        <v>1</v>
      </c>
      <c r="B9" s="52">
        <v>2</v>
      </c>
      <c r="C9" s="52">
        <v>3</v>
      </c>
      <c r="D9" s="52">
        <v>11</v>
      </c>
      <c r="E9" s="52">
        <v>12</v>
      </c>
      <c r="F9" s="52">
        <v>13</v>
      </c>
      <c r="G9" s="52">
        <v>14</v>
      </c>
      <c r="H9" s="52">
        <v>15</v>
      </c>
      <c r="I9" s="52">
        <v>16</v>
      </c>
      <c r="J9" s="52">
        <v>17</v>
      </c>
    </row>
    <row r="10" spans="1:10" ht="26.4" x14ac:dyDescent="0.25">
      <c r="A10" s="33" t="s">
        <v>73</v>
      </c>
      <c r="B10" s="34"/>
      <c r="C10" s="34" t="s">
        <v>74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75</v>
      </c>
      <c r="B11" s="34"/>
      <c r="C11" s="34" t="s">
        <v>74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76</v>
      </c>
      <c r="B12" s="34"/>
      <c r="C12" s="34" t="s">
        <v>77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s="49" customFormat="1" ht="39.6" x14ac:dyDescent="0.25">
      <c r="A13" s="47" t="s">
        <v>78</v>
      </c>
      <c r="B13" s="48"/>
      <c r="C13" s="48" t="s">
        <v>77</v>
      </c>
      <c r="D13" s="44">
        <v>3703116.53</v>
      </c>
      <c r="E13" s="44">
        <v>3703116.53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</row>
    <row r="14" spans="1:10" s="49" customFormat="1" ht="26.4" x14ac:dyDescent="0.25">
      <c r="A14" s="47" t="s">
        <v>79</v>
      </c>
      <c r="B14" s="48"/>
      <c r="C14" s="48" t="s">
        <v>74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</row>
    <row r="15" spans="1:10" s="49" customFormat="1" ht="26.4" x14ac:dyDescent="0.25">
      <c r="A15" s="47" t="s">
        <v>80</v>
      </c>
      <c r="B15" s="48"/>
      <c r="C15" s="48" t="s">
        <v>81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</row>
    <row r="16" spans="1:10" s="49" customFormat="1" ht="13.2" x14ac:dyDescent="0.25">
      <c r="A16" s="47" t="s">
        <v>82</v>
      </c>
      <c r="B16" s="48"/>
      <c r="C16" s="48" t="s">
        <v>81</v>
      </c>
      <c r="D16" s="44">
        <v>517116.53</v>
      </c>
      <c r="E16" s="44">
        <v>517116.53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9" customFormat="1" ht="26.4" x14ac:dyDescent="0.25">
      <c r="A17" s="47" t="s">
        <v>83</v>
      </c>
      <c r="B17" s="48"/>
      <c r="C17" s="48" t="s">
        <v>84</v>
      </c>
      <c r="D17" s="44">
        <v>736000</v>
      </c>
      <c r="E17" s="44">
        <v>736000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9" customFormat="1" ht="26.4" x14ac:dyDescent="0.25">
      <c r="A18" s="47" t="s">
        <v>85</v>
      </c>
      <c r="B18" s="48"/>
      <c r="C18" s="48" t="s">
        <v>81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9" customFormat="1" ht="26.4" x14ac:dyDescent="0.25">
      <c r="A19" s="47" t="s">
        <v>86</v>
      </c>
      <c r="B19" s="48"/>
      <c r="C19" s="48" t="s">
        <v>81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s="49" customFormat="1" ht="13.2" x14ac:dyDescent="0.25">
      <c r="A20" s="47" t="s">
        <v>87</v>
      </c>
      <c r="B20" s="48"/>
      <c r="C20" s="48" t="s">
        <v>88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9" customFormat="1" ht="13.2" x14ac:dyDescent="0.25">
      <c r="A21" s="47" t="s">
        <v>87</v>
      </c>
      <c r="B21" s="48"/>
      <c r="C21" s="48" t="s">
        <v>89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9" customFormat="1" ht="13.2" x14ac:dyDescent="0.25">
      <c r="A22" s="47" t="s">
        <v>87</v>
      </c>
      <c r="B22" s="48"/>
      <c r="C22" s="48" t="s">
        <v>90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9" customFormat="1" ht="13.2" x14ac:dyDescent="0.25">
      <c r="A23" s="47" t="s">
        <v>91</v>
      </c>
      <c r="B23" s="48"/>
      <c r="C23" s="48" t="s">
        <v>89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9" customFormat="1" ht="13.2" x14ac:dyDescent="0.25">
      <c r="A24" s="47" t="s">
        <v>91</v>
      </c>
      <c r="B24" s="48"/>
      <c r="C24" s="48" t="s">
        <v>81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</row>
    <row r="25" spans="1:10" s="49" customFormat="1" ht="13.2" x14ac:dyDescent="0.25">
      <c r="A25" s="47" t="s">
        <v>91</v>
      </c>
      <c r="B25" s="48"/>
      <c r="C25" s="48" t="s">
        <v>92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9" customFormat="1" ht="13.2" x14ac:dyDescent="0.25">
      <c r="A26" s="47" t="s">
        <v>91</v>
      </c>
      <c r="B26" s="48"/>
      <c r="C26" s="48" t="s">
        <v>90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9" customFormat="1" ht="13.2" x14ac:dyDescent="0.25">
      <c r="A27" s="47" t="s">
        <v>91</v>
      </c>
      <c r="B27" s="48"/>
      <c r="C27" s="48" t="s">
        <v>93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9" customFormat="1" ht="13.2" x14ac:dyDescent="0.25">
      <c r="A28" s="47" t="s">
        <v>91</v>
      </c>
      <c r="B28" s="48"/>
      <c r="C28" s="48" t="s">
        <v>94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9" customFormat="1" ht="13.2" x14ac:dyDescent="0.25">
      <c r="A29" s="47" t="s">
        <v>95</v>
      </c>
      <c r="B29" s="48"/>
      <c r="C29" s="48" t="s">
        <v>81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9" customFormat="1" ht="26.4" x14ac:dyDescent="0.25">
      <c r="A30" s="47" t="s">
        <v>132</v>
      </c>
      <c r="B30" s="48"/>
      <c r="C30" s="48" t="s">
        <v>81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9" customFormat="1" ht="13.2" x14ac:dyDescent="0.25">
      <c r="A31" s="47" t="s">
        <v>96</v>
      </c>
      <c r="B31" s="48"/>
      <c r="C31" s="48" t="s">
        <v>81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9" customFormat="1" ht="13.2" x14ac:dyDescent="0.25">
      <c r="A32" s="47" t="s">
        <v>97</v>
      </c>
      <c r="B32" s="48"/>
      <c r="C32" s="48" t="s">
        <v>98</v>
      </c>
      <c r="D32" s="44">
        <v>2450000</v>
      </c>
      <c r="E32" s="44">
        <v>2450000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</row>
    <row r="33" spans="1:10" s="49" customFormat="1" ht="26.4" x14ac:dyDescent="0.25">
      <c r="A33" s="47" t="s">
        <v>131</v>
      </c>
      <c r="B33" s="48"/>
      <c r="C33" s="48" t="s">
        <v>81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ht="13.2" x14ac:dyDescent="0.25">
      <c r="A34" s="33" t="s">
        <v>99</v>
      </c>
      <c r="B34" s="34" t="s">
        <v>100</v>
      </c>
      <c r="C34" s="34"/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</row>
    <row r="35" spans="1:10" ht="13.2" x14ac:dyDescent="0.25">
      <c r="A35" s="33" t="s">
        <v>101</v>
      </c>
      <c r="B35" s="34" t="s">
        <v>102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3">
    <mergeCell ref="A2:J2"/>
    <mergeCell ref="A3:J3"/>
    <mergeCell ref="E7:E8"/>
    <mergeCell ref="F7:F8"/>
    <mergeCell ref="G7:G8"/>
    <mergeCell ref="H7:H8"/>
    <mergeCell ref="I7:J7"/>
    <mergeCell ref="D5:J5"/>
    <mergeCell ref="D6:D8"/>
    <mergeCell ref="E6:J6"/>
    <mergeCell ref="A5:A8"/>
    <mergeCell ref="B5:B8"/>
    <mergeCell ref="C5:C8"/>
  </mergeCells>
  <pageMargins left="0.7" right="0.7" top="0.75" bottom="0.75" header="0.3" footer="0.3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A3" sqref="A3:J3"/>
    </sheetView>
  </sheetViews>
  <sheetFormatPr defaultRowHeight="12.75" customHeight="1" x14ac:dyDescent="0.25"/>
  <cols>
    <col min="1" max="1" width="32" customWidth="1"/>
    <col min="2" max="2" width="8.33203125" customWidth="1"/>
    <col min="3" max="3" width="16.6640625" customWidth="1"/>
    <col min="4" max="4" width="13.109375" customWidth="1"/>
    <col min="5" max="5" width="20.88671875" customWidth="1"/>
    <col min="6" max="6" width="14.5546875" customWidth="1"/>
    <col min="7" max="7" width="13" customWidth="1"/>
    <col min="8" max="8" width="20.88671875" customWidth="1"/>
    <col min="9" max="9" width="14.5546875" customWidth="1"/>
    <col min="10" max="10" width="13" customWidth="1"/>
    <col min="11" max="11" width="12.5546875" customWidth="1"/>
    <col min="12" max="12" width="9.5546875" customWidth="1"/>
    <col min="13" max="13" width="7.88671875" customWidth="1"/>
  </cols>
  <sheetData>
    <row r="1" spans="1:10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 t="s">
        <v>60</v>
      </c>
    </row>
    <row r="2" spans="1:10" ht="14.25" customHeight="1" x14ac:dyDescent="0.25">
      <c r="A2" s="102" t="s">
        <v>59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4.25" customHeight="1" x14ac:dyDescent="0.25">
      <c r="A3" s="103" t="s">
        <v>149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0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x14ac:dyDescent="0.25">
      <c r="A5" s="108" t="s">
        <v>42</v>
      </c>
      <c r="B5" s="108" t="s">
        <v>61</v>
      </c>
      <c r="C5" s="108" t="s">
        <v>62</v>
      </c>
      <c r="D5" s="121" t="s">
        <v>63</v>
      </c>
      <c r="E5" s="114"/>
      <c r="F5" s="114"/>
      <c r="G5" s="114"/>
      <c r="H5" s="114"/>
      <c r="I5" s="114"/>
      <c r="J5" s="115"/>
    </row>
    <row r="6" spans="1:10" ht="12.75" customHeight="1" x14ac:dyDescent="0.25">
      <c r="A6" s="109"/>
      <c r="B6" s="109"/>
      <c r="C6" s="109"/>
      <c r="D6" s="122" t="s">
        <v>140</v>
      </c>
      <c r="E6" s="121" t="s">
        <v>65</v>
      </c>
      <c r="F6" s="114"/>
      <c r="G6" s="114"/>
      <c r="H6" s="114"/>
      <c r="I6" s="114"/>
      <c r="J6" s="115"/>
    </row>
    <row r="7" spans="1:10" ht="12.75" customHeight="1" x14ac:dyDescent="0.25">
      <c r="A7" s="109"/>
      <c r="B7" s="109"/>
      <c r="C7" s="109"/>
      <c r="D7" s="123"/>
      <c r="E7" s="108" t="s">
        <v>66</v>
      </c>
      <c r="F7" s="108" t="s">
        <v>68</v>
      </c>
      <c r="G7" s="108" t="s">
        <v>69</v>
      </c>
      <c r="H7" s="108" t="s">
        <v>70</v>
      </c>
      <c r="I7" s="119" t="s">
        <v>71</v>
      </c>
      <c r="J7" s="120"/>
    </row>
    <row r="8" spans="1:10" ht="134.25" customHeight="1" x14ac:dyDescent="0.25">
      <c r="A8" s="110"/>
      <c r="B8" s="110"/>
      <c r="C8" s="110"/>
      <c r="D8" s="124"/>
      <c r="E8" s="110"/>
      <c r="F8" s="110"/>
      <c r="G8" s="110"/>
      <c r="H8" s="110"/>
      <c r="I8" s="52" t="s">
        <v>64</v>
      </c>
      <c r="J8" s="52" t="s">
        <v>72</v>
      </c>
    </row>
    <row r="9" spans="1:10" ht="12.75" customHeight="1" x14ac:dyDescent="0.25">
      <c r="A9" s="52">
        <v>1</v>
      </c>
      <c r="B9" s="52">
        <v>2</v>
      </c>
      <c r="C9" s="52">
        <v>3</v>
      </c>
      <c r="D9" s="52">
        <v>18</v>
      </c>
      <c r="E9" s="52">
        <v>19</v>
      </c>
      <c r="F9" s="52">
        <v>20</v>
      </c>
      <c r="G9" s="52">
        <v>21</v>
      </c>
      <c r="H9" s="52">
        <v>22</v>
      </c>
      <c r="I9" s="52">
        <v>23</v>
      </c>
      <c r="J9" s="52">
        <v>24</v>
      </c>
    </row>
    <row r="10" spans="1:10" ht="26.4" x14ac:dyDescent="0.25">
      <c r="A10" s="33" t="s">
        <v>73</v>
      </c>
      <c r="B10" s="34"/>
      <c r="C10" s="34" t="s">
        <v>74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</row>
    <row r="11" spans="1:10" ht="26.4" x14ac:dyDescent="0.25">
      <c r="A11" s="33" t="s">
        <v>75</v>
      </c>
      <c r="B11" s="34"/>
      <c r="C11" s="34" t="s">
        <v>74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</row>
    <row r="12" spans="1:10" ht="13.2" x14ac:dyDescent="0.25">
      <c r="A12" s="33" t="s">
        <v>76</v>
      </c>
      <c r="B12" s="34"/>
      <c r="C12" s="34" t="s">
        <v>77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</row>
    <row r="13" spans="1:10" s="49" customFormat="1" ht="39.6" x14ac:dyDescent="0.25">
      <c r="A13" s="47" t="s">
        <v>78</v>
      </c>
      <c r="B13" s="48"/>
      <c r="C13" s="48" t="s">
        <v>77</v>
      </c>
      <c r="D13" s="44">
        <v>1916281.56</v>
      </c>
      <c r="E13" s="44">
        <v>1916281.56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</row>
    <row r="14" spans="1:10" s="49" customFormat="1" ht="26.4" x14ac:dyDescent="0.25">
      <c r="A14" s="47" t="s">
        <v>79</v>
      </c>
      <c r="B14" s="48"/>
      <c r="C14" s="48" t="s">
        <v>74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</row>
    <row r="15" spans="1:10" s="49" customFormat="1" ht="26.4" x14ac:dyDescent="0.25">
      <c r="A15" s="47" t="s">
        <v>80</v>
      </c>
      <c r="B15" s="48"/>
      <c r="C15" s="48" t="s">
        <v>81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</row>
    <row r="16" spans="1:10" s="49" customFormat="1" ht="13.2" x14ac:dyDescent="0.25">
      <c r="A16" s="47" t="s">
        <v>82</v>
      </c>
      <c r="B16" s="48"/>
      <c r="C16" s="48" t="s">
        <v>81</v>
      </c>
      <c r="D16" s="44">
        <v>290281.56</v>
      </c>
      <c r="E16" s="44">
        <v>290281.56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</row>
    <row r="17" spans="1:10" s="49" customFormat="1" ht="26.4" x14ac:dyDescent="0.25">
      <c r="A17" s="47" t="s">
        <v>83</v>
      </c>
      <c r="B17" s="48"/>
      <c r="C17" s="48" t="s">
        <v>84</v>
      </c>
      <c r="D17" s="44">
        <v>376000</v>
      </c>
      <c r="E17" s="44">
        <v>376000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</row>
    <row r="18" spans="1:10" s="49" customFormat="1" ht="26.4" x14ac:dyDescent="0.25">
      <c r="A18" s="47" t="s">
        <v>85</v>
      </c>
      <c r="B18" s="48"/>
      <c r="C18" s="48" t="s">
        <v>81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</row>
    <row r="19" spans="1:10" s="49" customFormat="1" ht="26.4" x14ac:dyDescent="0.25">
      <c r="A19" s="47" t="s">
        <v>86</v>
      </c>
      <c r="B19" s="48"/>
      <c r="C19" s="48" t="s">
        <v>81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</row>
    <row r="20" spans="1:10" s="49" customFormat="1" ht="13.2" x14ac:dyDescent="0.25">
      <c r="A20" s="47" t="s">
        <v>87</v>
      </c>
      <c r="B20" s="48"/>
      <c r="C20" s="48" t="s">
        <v>88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</row>
    <row r="21" spans="1:10" s="49" customFormat="1" ht="13.2" x14ac:dyDescent="0.25">
      <c r="A21" s="47" t="s">
        <v>87</v>
      </c>
      <c r="B21" s="48"/>
      <c r="C21" s="48" t="s">
        <v>89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</row>
    <row r="22" spans="1:10" s="49" customFormat="1" ht="13.2" x14ac:dyDescent="0.25">
      <c r="A22" s="47" t="s">
        <v>87</v>
      </c>
      <c r="B22" s="48"/>
      <c r="C22" s="48" t="s">
        <v>90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</row>
    <row r="23" spans="1:10" s="49" customFormat="1" ht="13.2" x14ac:dyDescent="0.25">
      <c r="A23" s="47" t="s">
        <v>91</v>
      </c>
      <c r="B23" s="48"/>
      <c r="C23" s="48" t="s">
        <v>89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</row>
    <row r="24" spans="1:10" s="49" customFormat="1" ht="13.2" x14ac:dyDescent="0.25">
      <c r="A24" s="47" t="s">
        <v>91</v>
      </c>
      <c r="B24" s="48"/>
      <c r="C24" s="48" t="s">
        <v>81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</row>
    <row r="25" spans="1:10" s="49" customFormat="1" ht="13.2" x14ac:dyDescent="0.25">
      <c r="A25" s="47" t="s">
        <v>91</v>
      </c>
      <c r="B25" s="48"/>
      <c r="C25" s="48" t="s">
        <v>92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</row>
    <row r="26" spans="1:10" s="49" customFormat="1" ht="13.2" x14ac:dyDescent="0.25">
      <c r="A26" s="47" t="s">
        <v>91</v>
      </c>
      <c r="B26" s="48"/>
      <c r="C26" s="48" t="s">
        <v>90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</row>
    <row r="27" spans="1:10" s="49" customFormat="1" ht="13.2" x14ac:dyDescent="0.25">
      <c r="A27" s="47" t="s">
        <v>91</v>
      </c>
      <c r="B27" s="48"/>
      <c r="C27" s="48" t="s">
        <v>93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</row>
    <row r="28" spans="1:10" s="49" customFormat="1" ht="13.2" x14ac:dyDescent="0.25">
      <c r="A28" s="47" t="s">
        <v>91</v>
      </c>
      <c r="B28" s="48"/>
      <c r="C28" s="48" t="s">
        <v>94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</row>
    <row r="29" spans="1:10" s="49" customFormat="1" ht="13.2" x14ac:dyDescent="0.25">
      <c r="A29" s="47" t="s">
        <v>95</v>
      </c>
      <c r="B29" s="48"/>
      <c r="C29" s="48" t="s">
        <v>81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</row>
    <row r="30" spans="1:10" s="49" customFormat="1" ht="26.4" x14ac:dyDescent="0.25">
      <c r="A30" s="47" t="s">
        <v>132</v>
      </c>
      <c r="B30" s="48"/>
      <c r="C30" s="48" t="s">
        <v>81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</row>
    <row r="31" spans="1:10" s="49" customFormat="1" ht="13.2" x14ac:dyDescent="0.25">
      <c r="A31" s="47" t="s">
        <v>96</v>
      </c>
      <c r="B31" s="48"/>
      <c r="C31" s="48" t="s">
        <v>81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</row>
    <row r="32" spans="1:10" s="49" customFormat="1" ht="13.2" x14ac:dyDescent="0.25">
      <c r="A32" s="47" t="s">
        <v>97</v>
      </c>
      <c r="B32" s="48"/>
      <c r="C32" s="48" t="s">
        <v>98</v>
      </c>
      <c r="D32" s="44">
        <v>1250000</v>
      </c>
      <c r="E32" s="44">
        <v>1250000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</row>
    <row r="33" spans="1:10" s="49" customFormat="1" ht="26.4" x14ac:dyDescent="0.25">
      <c r="A33" s="47" t="s">
        <v>131</v>
      </c>
      <c r="B33" s="48"/>
      <c r="C33" s="48" t="s">
        <v>81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</row>
    <row r="34" spans="1:10" ht="13.2" x14ac:dyDescent="0.25">
      <c r="A34" s="33" t="s">
        <v>99</v>
      </c>
      <c r="B34" s="34" t="s">
        <v>100</v>
      </c>
      <c r="C34" s="34"/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</row>
    <row r="35" spans="1:10" ht="13.2" x14ac:dyDescent="0.25">
      <c r="A35" s="33" t="s">
        <v>101</v>
      </c>
      <c r="B35" s="34" t="s">
        <v>102</v>
      </c>
      <c r="C35" s="34"/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</row>
  </sheetData>
  <mergeCells count="13">
    <mergeCell ref="F7:F8"/>
    <mergeCell ref="G7:G8"/>
    <mergeCell ref="H7:H8"/>
    <mergeCell ref="I7:J7"/>
    <mergeCell ref="A2:J2"/>
    <mergeCell ref="A3:J3"/>
    <mergeCell ref="E7:E8"/>
    <mergeCell ref="D5:J5"/>
    <mergeCell ref="D6:D8"/>
    <mergeCell ref="E6:J6"/>
    <mergeCell ref="A5:A8"/>
    <mergeCell ref="B5:B8"/>
    <mergeCell ref="C5:C8"/>
  </mergeCells>
  <pageMargins left="0.7" right="0.7" top="0.75" bottom="0.75" header="0.3" footer="0.3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opLeftCell="A7" workbookViewId="0">
      <selection activeCell="G12" sqref="G12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103</v>
      </c>
    </row>
    <row r="2" spans="1:12" ht="26.25" customHeight="1" x14ac:dyDescent="0.25">
      <c r="A2" s="125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2" ht="14.25" customHeight="1" x14ac:dyDescent="0.25">
      <c r="A3" s="103" t="s">
        <v>149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2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30.75" customHeight="1" x14ac:dyDescent="0.25">
      <c r="A5" s="126" t="s">
        <v>42</v>
      </c>
      <c r="B5" s="126" t="s">
        <v>61</v>
      </c>
      <c r="C5" s="126" t="s">
        <v>105</v>
      </c>
      <c r="D5" s="127" t="s">
        <v>106</v>
      </c>
      <c r="E5" s="127"/>
      <c r="F5" s="127"/>
      <c r="G5" s="127"/>
      <c r="H5" s="127"/>
      <c r="I5" s="127"/>
      <c r="J5" s="127"/>
      <c r="K5" s="127"/>
      <c r="L5" s="127"/>
    </row>
    <row r="6" spans="1:12" ht="15.45" customHeight="1" x14ac:dyDescent="0.25">
      <c r="A6" s="126"/>
      <c r="B6" s="126"/>
      <c r="C6" s="126"/>
      <c r="D6" s="126" t="s">
        <v>107</v>
      </c>
      <c r="E6" s="126"/>
      <c r="F6" s="126"/>
      <c r="G6" s="127" t="s">
        <v>65</v>
      </c>
      <c r="H6" s="127"/>
      <c r="I6" s="127"/>
      <c r="J6" s="127"/>
      <c r="K6" s="127"/>
      <c r="L6" s="127"/>
    </row>
    <row r="7" spans="1:12" ht="92.25" customHeight="1" x14ac:dyDescent="0.25">
      <c r="A7" s="126"/>
      <c r="B7" s="126"/>
      <c r="C7" s="126"/>
      <c r="D7" s="126"/>
      <c r="E7" s="126"/>
      <c r="F7" s="126"/>
      <c r="G7" s="127" t="s">
        <v>108</v>
      </c>
      <c r="H7" s="127"/>
      <c r="I7" s="127"/>
      <c r="J7" s="127" t="s">
        <v>109</v>
      </c>
      <c r="K7" s="127"/>
      <c r="L7" s="127"/>
    </row>
    <row r="8" spans="1:12" ht="66.900000000000006" customHeight="1" x14ac:dyDescent="0.25">
      <c r="A8" s="126"/>
      <c r="B8" s="126"/>
      <c r="C8" s="126"/>
      <c r="D8" s="29" t="s">
        <v>134</v>
      </c>
      <c r="E8" s="29" t="s">
        <v>135</v>
      </c>
      <c r="F8" s="29" t="s">
        <v>136</v>
      </c>
      <c r="G8" s="45" t="s">
        <v>134</v>
      </c>
      <c r="H8" s="45" t="s">
        <v>135</v>
      </c>
      <c r="I8" s="45" t="s">
        <v>136</v>
      </c>
      <c r="J8" s="45" t="s">
        <v>134</v>
      </c>
      <c r="K8" s="45" t="s">
        <v>135</v>
      </c>
      <c r="L8" s="45" t="s">
        <v>136</v>
      </c>
    </row>
    <row r="9" spans="1:12" ht="13.2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52.8" x14ac:dyDescent="0.25">
      <c r="A10" s="33" t="s">
        <v>110</v>
      </c>
      <c r="B10" s="34"/>
      <c r="C10" s="34" t="s">
        <v>137</v>
      </c>
      <c r="D10" s="73">
        <f>G10</f>
        <v>92919.62</v>
      </c>
      <c r="E10" s="73">
        <v>0</v>
      </c>
      <c r="F10" s="73">
        <v>0</v>
      </c>
      <c r="G10" s="73">
        <v>92919.62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</row>
    <row r="11" spans="1:12" ht="39.6" x14ac:dyDescent="0.25">
      <c r="A11" s="33" t="s">
        <v>111</v>
      </c>
      <c r="B11" s="34"/>
      <c r="C11" s="34" t="s">
        <v>137</v>
      </c>
      <c r="D11" s="73">
        <f>G11</f>
        <v>2195845.89</v>
      </c>
      <c r="E11" s="73">
        <v>517116.53</v>
      </c>
      <c r="F11" s="73">
        <v>290281.56</v>
      </c>
      <c r="G11" s="73">
        <v>2195845.89</v>
      </c>
      <c r="H11" s="73">
        <v>517116.53</v>
      </c>
      <c r="I11" s="73">
        <v>290281.56</v>
      </c>
      <c r="J11" s="73">
        <v>0</v>
      </c>
      <c r="K11" s="73">
        <v>0</v>
      </c>
      <c r="L11" s="73">
        <v>0</v>
      </c>
    </row>
    <row r="12" spans="1:12" ht="39.6" x14ac:dyDescent="0.25">
      <c r="A12" s="33" t="s">
        <v>112</v>
      </c>
      <c r="B12" s="34"/>
      <c r="C12" s="34" t="s">
        <v>137</v>
      </c>
      <c r="D12" s="73">
        <f>D11-D10</f>
        <v>2102926.27</v>
      </c>
      <c r="E12" s="73">
        <v>517116.53</v>
      </c>
      <c r="F12" s="73">
        <v>290281.56</v>
      </c>
      <c r="G12" s="73">
        <f>G11-G10</f>
        <v>2102926.27</v>
      </c>
      <c r="H12" s="73">
        <v>517116.53</v>
      </c>
      <c r="I12" s="73">
        <v>290281.56</v>
      </c>
      <c r="J12" s="73">
        <v>0</v>
      </c>
      <c r="K12" s="73">
        <v>0</v>
      </c>
      <c r="L12" s="73">
        <v>0</v>
      </c>
    </row>
  </sheetData>
  <mergeCells count="10">
    <mergeCell ref="A2:K2"/>
    <mergeCell ref="A3:K3"/>
    <mergeCell ref="A5:A8"/>
    <mergeCell ref="B5:B8"/>
    <mergeCell ref="C5:C8"/>
    <mergeCell ref="D5:L5"/>
    <mergeCell ref="J7:L7"/>
    <mergeCell ref="D6:F7"/>
    <mergeCell ref="G7:I7"/>
    <mergeCell ref="G6:L6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F10" sqref="F10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113</v>
      </c>
    </row>
    <row r="2" spans="1:3" ht="14.25" customHeight="1" x14ac:dyDescent="0.25">
      <c r="A2" s="102" t="s">
        <v>114</v>
      </c>
      <c r="B2" s="102"/>
      <c r="C2" s="102"/>
    </row>
    <row r="3" spans="1:3" ht="14.25" customHeight="1" x14ac:dyDescent="0.25">
      <c r="A3" s="102" t="s">
        <v>14</v>
      </c>
      <c r="B3" s="102"/>
      <c r="C3" s="102"/>
    </row>
    <row r="4" spans="1:3" ht="14.25" customHeight="1" x14ac:dyDescent="0.25">
      <c r="A4" s="103" t="s">
        <v>149</v>
      </c>
      <c r="B4" s="102"/>
      <c r="C4" s="102"/>
    </row>
    <row r="5" spans="1:3" ht="14.25" customHeight="1" x14ac:dyDescent="0.25">
      <c r="A5" s="102" t="s">
        <v>115</v>
      </c>
      <c r="B5" s="102"/>
      <c r="C5" s="102"/>
    </row>
    <row r="6" spans="1:3" ht="12.75" customHeight="1" x14ac:dyDescent="0.25">
      <c r="A6" s="36"/>
      <c r="B6" s="36"/>
    </row>
    <row r="7" spans="1:3" ht="25.5" customHeight="1" x14ac:dyDescent="0.25">
      <c r="A7" s="29" t="s">
        <v>42</v>
      </c>
      <c r="B7" s="29" t="s">
        <v>61</v>
      </c>
      <c r="C7" s="29" t="s">
        <v>116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99</v>
      </c>
      <c r="B9" s="37" t="s">
        <v>117</v>
      </c>
      <c r="C9" s="35">
        <v>0</v>
      </c>
    </row>
    <row r="10" spans="1:3" ht="12.75" customHeight="1" x14ac:dyDescent="0.25">
      <c r="A10" s="31" t="s">
        <v>101</v>
      </c>
      <c r="B10" s="37" t="s">
        <v>118</v>
      </c>
      <c r="C10" s="35">
        <v>0</v>
      </c>
    </row>
    <row r="11" spans="1:3" ht="12.75" customHeight="1" x14ac:dyDescent="0.25">
      <c r="A11" s="31" t="s">
        <v>119</v>
      </c>
      <c r="B11" s="37" t="s">
        <v>120</v>
      </c>
      <c r="C11" s="35">
        <v>0</v>
      </c>
    </row>
    <row r="12" spans="1:3" ht="13.2" x14ac:dyDescent="0.25">
      <c r="A12" s="31" t="s">
        <v>121</v>
      </c>
      <c r="B12" s="37"/>
      <c r="C12" s="35">
        <v>0</v>
      </c>
    </row>
    <row r="13" spans="1:3" ht="12.75" customHeight="1" x14ac:dyDescent="0.25">
      <c r="A13" s="31" t="s">
        <v>122</v>
      </c>
      <c r="B13" s="37" t="s">
        <v>123</v>
      </c>
      <c r="C13" s="35">
        <v>0</v>
      </c>
    </row>
    <row r="14" spans="1:3" ht="13.2" x14ac:dyDescent="0.25">
      <c r="A14" s="31" t="s">
        <v>124</v>
      </c>
      <c r="B14" s="37"/>
      <c r="C14" s="35">
        <v>0</v>
      </c>
    </row>
    <row r="15" spans="1:3" ht="12.75" customHeight="1" x14ac:dyDescent="0.25">
      <c r="A15" s="38"/>
      <c r="B15" s="39"/>
      <c r="C15" s="40"/>
    </row>
    <row r="16" spans="1:3" ht="12.75" customHeight="1" x14ac:dyDescent="0.25">
      <c r="A16" s="41"/>
      <c r="B16" s="42"/>
      <c r="C16" s="28" t="s">
        <v>125</v>
      </c>
    </row>
    <row r="17" spans="1:3" ht="14.25" customHeight="1" x14ac:dyDescent="0.25">
      <c r="A17" s="128" t="s">
        <v>126</v>
      </c>
      <c r="B17" s="128"/>
    </row>
    <row r="18" spans="1:3" ht="12.75" customHeight="1" x14ac:dyDescent="0.25">
      <c r="A18" s="36"/>
      <c r="B18" s="36"/>
    </row>
    <row r="19" spans="1:3" ht="12.75" customHeight="1" x14ac:dyDescent="0.25">
      <c r="A19" s="29" t="s">
        <v>42</v>
      </c>
      <c r="B19" s="29" t="s">
        <v>61</v>
      </c>
      <c r="C19" s="29" t="s">
        <v>127</v>
      </c>
    </row>
    <row r="20" spans="1:3" ht="12.75" customHeight="1" x14ac:dyDescent="0.25">
      <c r="A20" s="29">
        <v>1</v>
      </c>
      <c r="B20" s="29">
        <v>2</v>
      </c>
      <c r="C20" s="29">
        <v>3</v>
      </c>
    </row>
    <row r="21" spans="1:3" ht="12.75" customHeight="1" x14ac:dyDescent="0.25">
      <c r="A21" s="31" t="s">
        <v>128</v>
      </c>
      <c r="B21" s="37" t="s">
        <v>117</v>
      </c>
      <c r="C21" s="32"/>
    </row>
    <row r="22" spans="1:3" ht="63.75" customHeight="1" x14ac:dyDescent="0.25">
      <c r="A22" s="31" t="s">
        <v>129</v>
      </c>
      <c r="B22" s="37" t="s">
        <v>118</v>
      </c>
      <c r="C22" s="32"/>
    </row>
    <row r="23" spans="1:3" ht="25.5" customHeight="1" x14ac:dyDescent="0.25">
      <c r="A23" s="31" t="s">
        <v>130</v>
      </c>
      <c r="B23" s="37" t="s">
        <v>120</v>
      </c>
      <c r="C23" s="32"/>
    </row>
    <row r="24" spans="1:3" ht="12.75" customHeight="1" x14ac:dyDescent="0.25">
      <c r="A24" s="38"/>
      <c r="B24" s="43"/>
      <c r="C24" s="26"/>
    </row>
  </sheetData>
  <mergeCells count="5">
    <mergeCell ref="A2:C2"/>
    <mergeCell ref="A3:C3"/>
    <mergeCell ref="A4:C4"/>
    <mergeCell ref="A5:C5"/>
    <mergeCell ref="A17:B17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ФХД (стр.1)</vt:lpstr>
      <vt:lpstr>ФХД (стр.2)</vt:lpstr>
      <vt:lpstr>ФХД 2018</vt:lpstr>
      <vt:lpstr>ФХД 2019</vt:lpstr>
      <vt:lpstr>ФХД 2020</vt:lpstr>
      <vt:lpstr>ФХД (стр.5)</vt:lpstr>
      <vt:lpstr>ФХД (стр.6)</vt:lpstr>
      <vt:lpstr>'ФХД (стр.1)'!IS_DOCUMENT</vt:lpstr>
      <vt:lpstr>'ФХД (стр.2)'!IS_DOCUMENT</vt:lpstr>
      <vt:lpstr>'ФХД (стр.5)'!IS_DOCUMENT</vt:lpstr>
      <vt:lpstr>'ФХД (стр.6)'!IS_DOCUMENT</vt:lpstr>
      <vt:lpstr>'ФХД 2018'!IS_DOCUMENT</vt:lpstr>
      <vt:lpstr>'ФХД 2019'!IS_DOCUMENT</vt:lpstr>
      <vt:lpstr>'ФХД 2020'!IS_DOCUMENT</vt:lpstr>
      <vt:lpstr>'ФХД (стр.1)'!LAST_CELL</vt:lpstr>
      <vt:lpstr>'ФХД (стр.2)'!LAST_CELL</vt:lpstr>
      <vt:lpstr>'ФХД (стр.5)'!LAST_CELL</vt:lpstr>
      <vt:lpstr>'ФХД (стр.6)'!LAST_CELL</vt:lpstr>
      <vt:lpstr>'ФХД 2018'!LAST_CELL</vt:lpstr>
      <vt:lpstr>'ФХД 2019'!LAST_CELL</vt:lpstr>
      <vt:lpstr>'ФХД 2020'!LAST_CELL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2018-09-17T13:26:42Z</cp:lastPrinted>
  <dcterms:created xsi:type="dcterms:W3CDTF">2017-07-28T11:10:53Z</dcterms:created>
  <dcterms:modified xsi:type="dcterms:W3CDTF">2019-01-09T13:59:25Z</dcterms:modified>
</cp:coreProperties>
</file>